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R46" i="1" l="1"/>
  <c r="AQ46" i="1"/>
  <c r="AP46" i="1"/>
  <c r="AO46" i="1"/>
  <c r="AO43" i="1"/>
  <c r="AR57" i="1" l="1"/>
  <c r="AQ57" i="1"/>
  <c r="AP57" i="1"/>
  <c r="AP61" i="1" s="1"/>
  <c r="AO57" i="1"/>
  <c r="AO58" i="1"/>
  <c r="R50" i="1"/>
  <c r="AP60" i="1" l="1"/>
  <c r="AP59" i="1"/>
  <c r="AP58" i="1"/>
  <c r="AD50" i="1" l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s="1"/>
  <c r="AK50" i="1" l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<sst xmlns="http://schemas.openxmlformats.org/spreadsheetml/2006/main" count="236" uniqueCount="62">
  <si>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</si>
  <si>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</si>
  <si>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</si>
  <si>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</si>
  <si>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</si>
  <si>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</si>
  <si>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</si>
  <si>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</si>
  <si>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</si>
  <si>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</si>
  <si>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</si>
  <si>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</si>
  <si>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</si>
  <si>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</si>
  <si>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</si>
  <si>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</si>
  <si>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</si>
  <si>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</si>
  <si>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</si>
  <si>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</si>
  <si>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</si>
  <si>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</si>
  <si>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</si>
  <si>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</si>
  <si>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</si>
  <si>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</si>
  <si>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</si>
  <si>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</si>
  <si>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</si>
  <si>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</si>
  <si>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</si>
  <si>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</si>
  <si>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</si>
  <si>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</si>
  <si>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</si>
  <si>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</si>
  <si>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</si>
  <si>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</si>
  <si>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</si>
  <si>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</si>
  <si>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</si>
  <si>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</si>
  <si>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</si>
  <si>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</si>
  <si>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</si>
  <si>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</si>
  <si>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</si>
  <si>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</si>
  <si>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</si>
  <si>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</si>
  <si>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</si>
  <si>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</si>
  <si>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</si>
  <si>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</si>
  <si>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</si>
  <si>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</si>
  <si>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</si>
  <si>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</si>
  <si>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</si>
  <si>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</si>
  <si>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</si>
  <si>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26.02.2021г.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</si>
</sst>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70" zoomScaleNormal="70" zoomScaleSheetLayoutView="80" workbookViewId="0">
      <selection activeCell="N58" sqref="N58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00" t="s">
        <v>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1" t="s">
        <v>0</v>
      </c>
      <c r="B3" s="191" t="s">
        <v>57</v>
      </c>
      <c r="C3" s="192"/>
      <c r="D3" s="192"/>
      <c r="E3" s="193"/>
      <c r="F3" s="204" t="s">
        <v>40</v>
      </c>
      <c r="G3" s="204"/>
      <c r="H3" s="204"/>
      <c r="I3" s="204"/>
      <c r="J3" s="205" t="s">
        <v>55</v>
      </c>
      <c r="K3" s="204"/>
      <c r="L3" s="204"/>
      <c r="M3" s="204"/>
      <c r="N3" s="191" t="s">
        <v>58</v>
      </c>
      <c r="O3" s="192"/>
      <c r="P3" s="192"/>
      <c r="Q3" s="193"/>
    </row>
    <row r="4" spans="1:20" ht="18" customHeight="1" x14ac:dyDescent="0.25">
      <c r="A4" s="202"/>
      <c r="B4" s="194" t="s">
        <v>2</v>
      </c>
      <c r="C4" s="196" t="s">
        <v>30</v>
      </c>
      <c r="D4" s="196" t="s">
        <v>36</v>
      </c>
      <c r="E4" s="198" t="s">
        <v>1</v>
      </c>
      <c r="F4" s="210" t="s">
        <v>2</v>
      </c>
      <c r="G4" s="206" t="s">
        <v>30</v>
      </c>
      <c r="H4" s="206" t="s">
        <v>36</v>
      </c>
      <c r="I4" s="208" t="s">
        <v>1</v>
      </c>
      <c r="J4" s="189" t="s">
        <v>2</v>
      </c>
      <c r="K4" s="206" t="s">
        <v>30</v>
      </c>
      <c r="L4" s="206" t="s">
        <v>36</v>
      </c>
      <c r="M4" s="208" t="s">
        <v>1</v>
      </c>
      <c r="N4" s="194" t="s">
        <v>2</v>
      </c>
      <c r="O4" s="196" t="s">
        <v>30</v>
      </c>
      <c r="P4" s="196" t="s">
        <v>36</v>
      </c>
      <c r="Q4" s="198" t="s">
        <v>1</v>
      </c>
    </row>
    <row r="5" spans="1:20" ht="30" customHeight="1" thickBot="1" x14ac:dyDescent="0.3">
      <c r="A5" s="203"/>
      <c r="B5" s="195"/>
      <c r="C5" s="197"/>
      <c r="D5" s="197"/>
      <c r="E5" s="199"/>
      <c r="F5" s="211"/>
      <c r="G5" s="207"/>
      <c r="H5" s="207"/>
      <c r="I5" s="209"/>
      <c r="J5" s="190"/>
      <c r="K5" s="207"/>
      <c r="L5" s="207"/>
      <c r="M5" s="209"/>
      <c r="N5" s="195"/>
      <c r="O5" s="197"/>
      <c r="P5" s="197"/>
      <c r="Q5" s="199"/>
    </row>
    <row r="6" spans="1:20" s="28" customFormat="1" ht="16.5" customHeight="1" x14ac:dyDescent="0.2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7.777700168511982E-2</v>
      </c>
      <c r="F6" s="24">
        <v>2</v>
      </c>
      <c r="G6" s="157">
        <v>427.62979999999999</v>
      </c>
      <c r="H6" s="157">
        <v>200</v>
      </c>
      <c r="I6" s="18">
        <f>G6/G16</f>
        <v>3.7693629751362416E-2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7.4045047791855903E-2</v>
      </c>
    </row>
    <row r="7" spans="1:20" s="28" customFormat="1" x14ac:dyDescent="0.25">
      <c r="A7" s="23" t="s">
        <v>23</v>
      </c>
      <c r="B7" s="14">
        <v>31</v>
      </c>
      <c r="C7" s="157">
        <v>3270.2363</v>
      </c>
      <c r="D7" s="157">
        <v>1434.8322539999999</v>
      </c>
      <c r="E7" s="17">
        <f>C7/C16</f>
        <v>6.2078112559525389E-2</v>
      </c>
      <c r="F7" s="24">
        <v>2</v>
      </c>
      <c r="G7" s="157">
        <v>530</v>
      </c>
      <c r="H7" s="157">
        <v>242</v>
      </c>
      <c r="I7" s="18">
        <f>G7/G16</f>
        <v>4.6717099154974892E-2</v>
      </c>
      <c r="J7" s="14"/>
      <c r="K7" s="157"/>
      <c r="L7" s="157"/>
      <c r="M7" s="18">
        <f>K7/K16</f>
        <v>0</v>
      </c>
      <c r="N7" s="14">
        <f t="shared" ref="N7:N15" si="0">B7+J7</f>
        <v>31</v>
      </c>
      <c r="O7" s="157">
        <f t="shared" ref="O7:O15" si="1">C7+K7</f>
        <v>3270.2363</v>
      </c>
      <c r="P7" s="157">
        <f t="shared" ref="P7:P15" si="2">D7+L7</f>
        <v>1434.8322539999999</v>
      </c>
      <c r="Q7" s="17">
        <f>O7/O16</f>
        <v>5.909943443059823E-2</v>
      </c>
    </row>
    <row r="8" spans="1:20" s="28" customFormat="1" x14ac:dyDescent="0.25">
      <c r="A8" s="23" t="s">
        <v>19</v>
      </c>
      <c r="B8" s="14">
        <v>41</v>
      </c>
      <c r="C8" s="159">
        <v>8228.8167859999994</v>
      </c>
      <c r="D8" s="159">
        <v>3788.0510340000001</v>
      </c>
      <c r="E8" s="17">
        <f>C8/C16</f>
        <v>0.15620565849416446</v>
      </c>
      <c r="F8" s="24">
        <v>6</v>
      </c>
      <c r="G8" s="157">
        <v>4857.2526859999998</v>
      </c>
      <c r="H8" s="157">
        <v>2408.1263439999998</v>
      </c>
      <c r="I8" s="18">
        <f>G8/G16</f>
        <v>0.42814482142005683</v>
      </c>
      <c r="J8" s="14">
        <v>2</v>
      </c>
      <c r="K8" s="157">
        <v>520</v>
      </c>
      <c r="L8" s="157">
        <v>255.26</v>
      </c>
      <c r="M8" s="18">
        <f>K8/K16</f>
        <v>0.19584949719407932</v>
      </c>
      <c r="N8" s="14">
        <f t="shared" si="0"/>
        <v>43</v>
      </c>
      <c r="O8" s="157">
        <f t="shared" si="1"/>
        <v>8748.8167859999994</v>
      </c>
      <c r="P8" s="157">
        <f t="shared" si="2"/>
        <v>4043.3110340000003</v>
      </c>
      <c r="Q8" s="17">
        <f>O8/O16</f>
        <v>0.1581078786231821</v>
      </c>
    </row>
    <row r="9" spans="1:20" s="28" customFormat="1" ht="15.75" customHeight="1" x14ac:dyDescent="0.25">
      <c r="A9" s="23" t="s">
        <v>26</v>
      </c>
      <c r="B9" s="14">
        <v>51</v>
      </c>
      <c r="C9" s="157">
        <v>8068.9854960000002</v>
      </c>
      <c r="D9" s="157">
        <v>3698.3349629999998</v>
      </c>
      <c r="E9" s="17">
        <f>C9/C16</f>
        <v>0.153171619390888</v>
      </c>
      <c r="F9" s="24">
        <v>1</v>
      </c>
      <c r="G9" s="157">
        <v>140</v>
      </c>
      <c r="H9" s="157">
        <v>20</v>
      </c>
      <c r="I9" s="18">
        <f>G9/G16</f>
        <v>1.234036581452167E-2</v>
      </c>
      <c r="J9" s="14">
        <v>2</v>
      </c>
      <c r="K9" s="157">
        <v>1950</v>
      </c>
      <c r="L9" s="157">
        <v>965.80600000000004</v>
      </c>
      <c r="M9" s="18">
        <f>K9/K16</f>
        <v>0.73443561447779748</v>
      </c>
      <c r="N9" s="14">
        <f t="shared" si="0"/>
        <v>53</v>
      </c>
      <c r="O9" s="157">
        <f t="shared" si="1"/>
        <v>10018.985496000001</v>
      </c>
      <c r="P9" s="157">
        <f t="shared" si="2"/>
        <v>4664.1409629999998</v>
      </c>
      <c r="Q9" s="17">
        <f>O9/O16</f>
        <v>0.18106226035775053</v>
      </c>
    </row>
    <row r="10" spans="1:20" s="28" customFormat="1" x14ac:dyDescent="0.2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6.5313984155688995E-2</v>
      </c>
      <c r="F10" s="24"/>
      <c r="G10" s="157"/>
      <c r="H10" s="157"/>
      <c r="I10" s="18">
        <f>G10/G16</f>
        <v>0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6.2180040031162065E-2</v>
      </c>
    </row>
    <row r="11" spans="1:20" s="28" customFormat="1" ht="15.75" customHeight="1" x14ac:dyDescent="0.25">
      <c r="A11" s="23" t="s">
        <v>28</v>
      </c>
      <c r="B11" s="14">
        <v>14</v>
      </c>
      <c r="C11" s="157">
        <v>10827.401499</v>
      </c>
      <c r="D11" s="157">
        <v>4101.7039279999999</v>
      </c>
      <c r="E11" s="17">
        <f>C11/C16</f>
        <v>0.20553396981805136</v>
      </c>
      <c r="F11" s="24">
        <v>1</v>
      </c>
      <c r="G11" s="157">
        <v>500</v>
      </c>
      <c r="H11" s="157">
        <v>241.75481600000001</v>
      </c>
      <c r="I11" s="18">
        <f>G11/G16</f>
        <v>4.4072735051863106E-2</v>
      </c>
      <c r="J11" s="14"/>
      <c r="K11" s="157"/>
      <c r="L11" s="157"/>
      <c r="M11" s="18">
        <f>K11/K16</f>
        <v>0</v>
      </c>
      <c r="N11" s="14">
        <f t="shared" si="0"/>
        <v>14</v>
      </c>
      <c r="O11" s="157">
        <f t="shared" si="1"/>
        <v>10827.401499</v>
      </c>
      <c r="P11" s="157">
        <f t="shared" si="2"/>
        <v>4101.7039279999999</v>
      </c>
      <c r="Q11" s="17">
        <f>O11/O16</f>
        <v>0.19567188613982162</v>
      </c>
    </row>
    <row r="12" spans="1:20" s="28" customFormat="1" x14ac:dyDescent="0.2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2.2969140241341498E-2</v>
      </c>
      <c r="F12" s="24"/>
      <c r="G12" s="157"/>
      <c r="H12" s="157"/>
      <c r="I12" s="18">
        <f>G12/G16</f>
        <v>0</v>
      </c>
      <c r="J12" s="14">
        <v>3</v>
      </c>
      <c r="K12" s="157">
        <v>113</v>
      </c>
      <c r="L12" s="157">
        <v>88.531504200000001</v>
      </c>
      <c r="M12" s="18">
        <f>K12/K16</f>
        <v>4.2559602274867235E-2</v>
      </c>
      <c r="N12" s="14">
        <f t="shared" si="0"/>
        <v>15</v>
      </c>
      <c r="O12" s="157">
        <f t="shared" si="1"/>
        <v>1323</v>
      </c>
      <c r="P12" s="157">
        <f t="shared" si="2"/>
        <v>642.46344420000003</v>
      </c>
      <c r="Q12" s="17">
        <f>O12/O16</f>
        <v>2.3909144348890465E-2</v>
      </c>
    </row>
    <row r="13" spans="1:20" s="28" customFormat="1" ht="21" customHeight="1" x14ac:dyDescent="0.25">
      <c r="A13" s="30" t="s">
        <v>29</v>
      </c>
      <c r="B13" s="14">
        <v>8</v>
      </c>
      <c r="C13" s="157">
        <v>2980.4929999999999</v>
      </c>
      <c r="D13" s="157">
        <v>1422.1736989999999</v>
      </c>
      <c r="E13" s="17">
        <f>C13/C16</f>
        <v>5.6577984880443501E-2</v>
      </c>
      <c r="F13" s="24">
        <v>3</v>
      </c>
      <c r="G13" s="157">
        <v>2310</v>
      </c>
      <c r="H13" s="157">
        <v>102</v>
      </c>
      <c r="I13" s="18">
        <f>G13/G16</f>
        <v>0.20361603593960756</v>
      </c>
      <c r="J13" s="14">
        <v>1</v>
      </c>
      <c r="K13" s="157">
        <v>72.099999999999994</v>
      </c>
      <c r="L13" s="157">
        <v>36.049999999999997</v>
      </c>
      <c r="M13" s="18">
        <f>K13/K16</f>
        <v>2.7155286053255998E-2</v>
      </c>
      <c r="N13" s="14">
        <f t="shared" si="0"/>
        <v>9</v>
      </c>
      <c r="O13" s="157">
        <f t="shared" si="1"/>
        <v>3052.5929999999998</v>
      </c>
      <c r="P13" s="157">
        <f t="shared" si="2"/>
        <v>1458.2236989999999</v>
      </c>
      <c r="Q13" s="17">
        <f>O13/O16</f>
        <v>5.5166203080432796E-2</v>
      </c>
    </row>
    <row r="14" spans="1:20" s="28" customFormat="1" ht="18" customHeight="1" x14ac:dyDescent="0.2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7.8019145778440949E-2</v>
      </c>
      <c r="F14" s="24">
        <v>2</v>
      </c>
      <c r="G14" s="157">
        <v>2580</v>
      </c>
      <c r="H14" s="157">
        <v>1290</v>
      </c>
      <c r="I14" s="18">
        <f>G14/G16</f>
        <v>0.22741531286761363</v>
      </c>
      <c r="J14" s="14"/>
      <c r="K14" s="157"/>
      <c r="L14" s="157"/>
      <c r="M14" s="18">
        <f>K14/K16</f>
        <v>0</v>
      </c>
      <c r="N14" s="14">
        <f t="shared" si="0"/>
        <v>5</v>
      </c>
      <c r="O14" s="157">
        <f t="shared" si="1"/>
        <v>4110</v>
      </c>
      <c r="P14" s="157">
        <f t="shared" si="2"/>
        <v>2055</v>
      </c>
      <c r="Q14" s="17">
        <f>O14/O16</f>
        <v>7.4275573147346799E-2</v>
      </c>
    </row>
    <row r="15" spans="1:20" s="28" customFormat="1" ht="18" customHeight="1" x14ac:dyDescent="0.25">
      <c r="A15" s="30" t="s">
        <v>56</v>
      </c>
      <c r="B15" s="14">
        <v>10</v>
      </c>
      <c r="C15" s="157">
        <v>6445.5</v>
      </c>
      <c r="D15" s="157">
        <v>3158.0054</v>
      </c>
      <c r="E15" s="17">
        <f>C15/C16</f>
        <v>0.12235338299633604</v>
      </c>
      <c r="F15" s="24"/>
      <c r="G15" s="157"/>
      <c r="H15" s="157"/>
      <c r="I15" s="18"/>
      <c r="J15" s="14"/>
      <c r="K15" s="157"/>
      <c r="L15" s="157"/>
      <c r="M15" s="18">
        <f>K15/K16</f>
        <v>0</v>
      </c>
      <c r="N15" s="14">
        <f t="shared" si="0"/>
        <v>10</v>
      </c>
      <c r="O15" s="157">
        <f t="shared" si="1"/>
        <v>6445.5</v>
      </c>
      <c r="P15" s="157">
        <f t="shared" si="2"/>
        <v>3158.0054</v>
      </c>
      <c r="Q15" s="17">
        <f>O15/O16</f>
        <v>0.11648253204895956</v>
      </c>
    </row>
    <row r="16" spans="1:20" ht="29.25" customHeight="1" thickBot="1" x14ac:dyDescent="0.3">
      <c r="A16" s="163" t="s">
        <v>3</v>
      </c>
      <c r="B16" s="120">
        <f>SUM(B6:B15)</f>
        <v>216</v>
      </c>
      <c r="C16" s="121">
        <f t="shared" ref="C16:M16" si="3">SUM(C6:C15)</f>
        <v>52679.377080999999</v>
      </c>
      <c r="D16" s="121">
        <f>SUM(D6:D15)</f>
        <v>22457.322777989997</v>
      </c>
      <c r="E16" s="122">
        <f t="shared" si="3"/>
        <v>1</v>
      </c>
      <c r="F16" s="140">
        <f>SUM(F6:F15)</f>
        <v>17</v>
      </c>
      <c r="G16" s="124">
        <f>SUM(G6:G15)</f>
        <v>11344.882485999999</v>
      </c>
      <c r="H16" s="125">
        <f t="shared" si="3"/>
        <v>4503.8811599999999</v>
      </c>
      <c r="I16" s="151">
        <f>SUM(I6:I15)</f>
        <v>1</v>
      </c>
      <c r="J16" s="123">
        <f t="shared" si="3"/>
        <v>8</v>
      </c>
      <c r="K16" s="124">
        <f>SUM(K6:K15)</f>
        <v>2655.1</v>
      </c>
      <c r="L16" s="125">
        <f>SUM(L6:L15)</f>
        <v>1345.6475042</v>
      </c>
      <c r="M16" s="151">
        <f t="shared" si="3"/>
        <v>1</v>
      </c>
      <c r="N16" s="120">
        <f>SUM(N6:N15)</f>
        <v>224</v>
      </c>
      <c r="O16" s="121">
        <f t="shared" ref="O16" si="4">SUM(O6:O15)</f>
        <v>55334.477080999997</v>
      </c>
      <c r="P16" s="121">
        <f>SUM(P6:P15)</f>
        <v>23802.970282189999</v>
      </c>
      <c r="Q16" s="122">
        <f t="shared" ref="Q16" si="5">SUM(Q6:Q15)</f>
        <v>1</v>
      </c>
    </row>
    <row r="17" spans="1:45" x14ac:dyDescent="0.2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3">
      <c r="A18" s="200" t="s">
        <v>51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2" t="s">
        <v>4</v>
      </c>
      <c r="B19" s="214" t="s">
        <v>22</v>
      </c>
      <c r="C19" s="215"/>
      <c r="D19" s="215"/>
      <c r="E19" s="216"/>
      <c r="F19" s="214" t="s">
        <v>23</v>
      </c>
      <c r="G19" s="215"/>
      <c r="H19" s="215"/>
      <c r="I19" s="216"/>
      <c r="J19" s="191" t="s">
        <v>19</v>
      </c>
      <c r="K19" s="192"/>
      <c r="L19" s="192"/>
      <c r="M19" s="193"/>
      <c r="N19" s="214" t="s">
        <v>31</v>
      </c>
      <c r="O19" s="215"/>
      <c r="P19" s="215"/>
      <c r="Q19" s="216"/>
      <c r="R19" s="214" t="s">
        <v>28</v>
      </c>
      <c r="S19" s="215"/>
      <c r="T19" s="215"/>
      <c r="U19" s="216"/>
      <c r="V19" s="215" t="s">
        <v>39</v>
      </c>
      <c r="W19" s="215"/>
      <c r="X19" s="215"/>
      <c r="Y19" s="216"/>
      <c r="Z19" s="215" t="s">
        <v>27</v>
      </c>
      <c r="AA19" s="215"/>
      <c r="AB19" s="215"/>
      <c r="AC19" s="215"/>
      <c r="AD19" s="234" t="s">
        <v>38</v>
      </c>
      <c r="AE19" s="235"/>
      <c r="AF19" s="235"/>
      <c r="AG19" s="235"/>
      <c r="AH19" s="214" t="s">
        <v>29</v>
      </c>
      <c r="AI19" s="215"/>
      <c r="AJ19" s="215"/>
      <c r="AK19" s="216"/>
      <c r="AL19" s="215" t="s">
        <v>50</v>
      </c>
      <c r="AM19" s="215"/>
      <c r="AN19" s="215"/>
      <c r="AO19" s="215"/>
      <c r="AP19" s="234" t="s">
        <v>20</v>
      </c>
      <c r="AQ19" s="235"/>
      <c r="AR19" s="235"/>
      <c r="AS19" s="240"/>
    </row>
    <row r="20" spans="1:45" ht="55.5" customHeight="1" x14ac:dyDescent="0.25">
      <c r="A20" s="213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1.7288418732336757E-2</v>
      </c>
      <c r="R21" s="14">
        <v>3</v>
      </c>
      <c r="S21" s="8">
        <v>1250</v>
      </c>
      <c r="T21" s="8">
        <v>504</v>
      </c>
      <c r="U21" s="17">
        <f>S21/S38</f>
        <v>0.11544782929823447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24</v>
      </c>
      <c r="AQ21" s="8">
        <f>C21+G21+K21+O21+S21+AA21+AI21+AE21+W21+AM21</f>
        <v>9339.4361860000008</v>
      </c>
      <c r="AR21" s="31">
        <f>D21+H21+L21+P21+T21+AB21+AJ21+AF21+X21+AN21</f>
        <v>4367.6768160000001</v>
      </c>
      <c r="AS21" s="17">
        <f>AQ21/AQ38</f>
        <v>0.17728828060437485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5.8099777071155372E-2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0.1214526907361292</v>
      </c>
      <c r="R22" s="14">
        <v>1</v>
      </c>
      <c r="S22" s="8">
        <v>5000</v>
      </c>
      <c r="T22" s="31">
        <v>1500</v>
      </c>
      <c r="U22" s="17">
        <f>S22/S38</f>
        <v>0.46179131719293787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0.18648003344639247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3.0425935887262945E-2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2.3299087610604376E-2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57">
        <v>5920</v>
      </c>
      <c r="AN23" s="157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0.15583897257131654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0.30578830037450194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1.4716843902974839E-2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3.9714782442911253E-2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0.48560587175951969</v>
      </c>
      <c r="R25" s="14">
        <v>1</v>
      </c>
      <c r="S25" s="8">
        <v>100</v>
      </c>
      <c r="T25" s="31">
        <v>27</v>
      </c>
      <c r="U25" s="17">
        <f>S25/S38</f>
        <v>9.2358263438587582E-3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7.7228451842634646E-2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3.3758890771960808E-2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7.1682700313515507E-3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7.9352063947183249E-2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2.292729365937133E-2</v>
      </c>
      <c r="R27" s="14">
        <v>1</v>
      </c>
      <c r="S27" s="8">
        <v>600</v>
      </c>
      <c r="T27" s="31">
        <v>300</v>
      </c>
      <c r="U27" s="17">
        <f>S27/S38</f>
        <v>5.5414958063152546E-2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12</v>
      </c>
      <c r="AQ27" s="8">
        <f t="shared" si="7"/>
        <v>1084</v>
      </c>
      <c r="AR27" s="31">
        <f t="shared" si="8"/>
        <v>444.3229</v>
      </c>
      <c r="AS27" s="17">
        <f>AQ27/AQ38</f>
        <v>2.0577312414557174E-2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4.9690598810856565E-2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1.3508513561467431E-2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1.2519130569557618E-2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1.1467061264043822E-2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2.7851999801440097E-3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8.5590145274823087E-2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8.4273295612824345E-2</v>
      </c>
      <c r="R30" s="14">
        <v>1</v>
      </c>
      <c r="S30" s="8">
        <v>210</v>
      </c>
      <c r="T30" s="31">
        <v>100.5</v>
      </c>
      <c r="U30" s="17">
        <f>S30/S38</f>
        <v>1.9395235322103393E-2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11</v>
      </c>
      <c r="AQ30" s="8">
        <f t="shared" si="7"/>
        <v>1527.9</v>
      </c>
      <c r="AR30" s="31">
        <f t="shared" si="8"/>
        <v>734.12670000000003</v>
      </c>
      <c r="AS30" s="17">
        <f>AQ30/AQ38</f>
        <v>2.9003759813839399E-2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0.10518515129931129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9.9462330226996867E-2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1.7084484477030864E-3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28</v>
      </c>
      <c r="AQ31" s="8">
        <f t="shared" si="7"/>
        <v>5755.4633999999996</v>
      </c>
      <c r="AR31" s="31">
        <f t="shared" si="8"/>
        <v>2640.9944380000002</v>
      </c>
      <c r="AS31" s="17">
        <f>AQ31/AQ38</f>
        <v>0.10925458346157697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6.421554307864541E-2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3.5940081952528027E-2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1.6928825840684582E-2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8.1559199768823087E-3</v>
      </c>
      <c r="R33" s="14">
        <v>1</v>
      </c>
      <c r="S33" s="8">
        <v>425</v>
      </c>
      <c r="T33" s="31">
        <v>212.5</v>
      </c>
      <c r="U33" s="17">
        <f>S33/S38</f>
        <v>3.925226196139972E-2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2.4782183699565072E-2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1.9985100159275949E-2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1.8589697561652429E-3</v>
      </c>
      <c r="R34" s="14">
        <v>2</v>
      </c>
      <c r="S34" s="8">
        <v>65</v>
      </c>
      <c r="T34" s="8">
        <v>7.6788569999999998</v>
      </c>
      <c r="U34" s="17">
        <f>S34/S38</f>
        <v>6.0032871235081928E-3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1.1762781458998929E-2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6.7273426082390432E-3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8.0082756415949825E-3</v>
      </c>
      <c r="R35" s="14">
        <v>1</v>
      </c>
      <c r="S35" s="8">
        <v>2500</v>
      </c>
      <c r="T35" s="8">
        <v>1250</v>
      </c>
      <c r="U35" s="17">
        <f>S35/S38</f>
        <v>0.23089565859646893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5.7018872022375502E-2</v>
      </c>
    </row>
    <row r="36" spans="1:45" x14ac:dyDescent="0.2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0.18347298022470115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4.9572526831073143E-3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1.8299381150953059E-2</v>
      </c>
    </row>
    <row r="37" spans="1:45" ht="15.75" thickBot="1" x14ac:dyDescent="0.3">
      <c r="A37" s="30" t="s">
        <v>49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2.478626341553657E-2</v>
      </c>
      <c r="R37" s="25">
        <v>3</v>
      </c>
      <c r="S37" s="26">
        <v>677.40149899999994</v>
      </c>
      <c r="T37" s="26">
        <v>200.025071</v>
      </c>
      <c r="U37" s="27">
        <f>S37/S38</f>
        <v>6.2563626098336114E-2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5.334917864876642E-2</v>
      </c>
    </row>
    <row r="38" spans="1:45" s="56" customFormat="1" ht="28.5" customHeight="1" thickBot="1" x14ac:dyDescent="0.3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31</v>
      </c>
      <c r="G38" s="128">
        <f>SUM(G21:G36)</f>
        <v>3270.2363000000005</v>
      </c>
      <c r="H38" s="128">
        <f>SUM(H21:H36)</f>
        <v>1434.8322539999999</v>
      </c>
      <c r="I38" s="136">
        <f t="shared" si="9"/>
        <v>0.99999999999999978</v>
      </c>
      <c r="J38" s="130">
        <f>SUM(J21:J37)</f>
        <v>41</v>
      </c>
      <c r="K38" s="137">
        <f>SUM(K21:K37)</f>
        <v>8228.8167859999994</v>
      </c>
      <c r="L38" s="137">
        <f>SUM(L21:L37)</f>
        <v>3788.0510340000001</v>
      </c>
      <c r="M38" s="129">
        <f t="shared" ref="M38:U38" si="10">SUM(M21:M36)</f>
        <v>0.97083420299157452</v>
      </c>
      <c r="N38" s="130">
        <f>SUM(N21:N37)</f>
        <v>51</v>
      </c>
      <c r="O38" s="128">
        <f>SUM(O21:O37)</f>
        <v>8068.9854959999993</v>
      </c>
      <c r="P38" s="128">
        <f>SUM(P21:P37)</f>
        <v>3698.3349629999993</v>
      </c>
      <c r="Q38" s="129">
        <f t="shared" si="10"/>
        <v>0.97521373658446375</v>
      </c>
      <c r="R38" s="127">
        <f>SUM(R21:R37)</f>
        <v>14</v>
      </c>
      <c r="S38" s="128">
        <f>SUM(S21:S37)</f>
        <v>10827.401499</v>
      </c>
      <c r="T38" s="128">
        <f>SUM(T21:T37)</f>
        <v>4101.7039279999999</v>
      </c>
      <c r="U38" s="126">
        <f t="shared" si="10"/>
        <v>0.93743637390166401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0.97981063822872505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216</v>
      </c>
      <c r="AQ38" s="54">
        <f>C38+G38+K38+O38+S38+AA38+AI38+AE38+W38+AM38</f>
        <v>52679.377080999999</v>
      </c>
      <c r="AR38" s="55">
        <f>D38+H38+L38+P38+T38+AB38+AJ38+AF38+X38+AN38</f>
        <v>22457.322777989997</v>
      </c>
      <c r="AS38" s="50">
        <f>SUM(AS21:AS36)</f>
        <v>0.9466508213512338</v>
      </c>
    </row>
    <row r="39" spans="1:45" x14ac:dyDescent="0.2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3">
      <c r="A40" s="200" t="s">
        <v>52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6" t="s">
        <v>24</v>
      </c>
      <c r="B41" s="222" t="s">
        <v>22</v>
      </c>
      <c r="C41" s="223"/>
      <c r="D41" s="224"/>
      <c r="E41" s="225"/>
      <c r="F41" s="222" t="s">
        <v>23</v>
      </c>
      <c r="G41" s="223"/>
      <c r="H41" s="224"/>
      <c r="I41" s="225"/>
      <c r="J41" s="214" t="s">
        <v>19</v>
      </c>
      <c r="K41" s="215"/>
      <c r="L41" s="215"/>
      <c r="M41" s="216"/>
      <c r="N41" s="214" t="s">
        <v>31</v>
      </c>
      <c r="O41" s="215"/>
      <c r="P41" s="215"/>
      <c r="Q41" s="216"/>
      <c r="R41" s="214" t="s">
        <v>28</v>
      </c>
      <c r="S41" s="215"/>
      <c r="T41" s="215"/>
      <c r="U41" s="216"/>
      <c r="V41" s="237" t="s">
        <v>39</v>
      </c>
      <c r="W41" s="223"/>
      <c r="X41" s="223"/>
      <c r="Y41" s="224"/>
      <c r="Z41" s="214" t="s">
        <v>27</v>
      </c>
      <c r="AA41" s="215"/>
      <c r="AB41" s="215"/>
      <c r="AC41" s="216"/>
      <c r="AD41" s="214" t="s">
        <v>38</v>
      </c>
      <c r="AE41" s="215"/>
      <c r="AF41" s="215"/>
      <c r="AG41" s="216"/>
      <c r="AH41" s="214" t="s">
        <v>29</v>
      </c>
      <c r="AI41" s="215"/>
      <c r="AJ41" s="215"/>
      <c r="AK41" s="216"/>
      <c r="AL41" s="222" t="s">
        <v>50</v>
      </c>
      <c r="AM41" s="223"/>
      <c r="AN41" s="223"/>
      <c r="AO41" s="225"/>
      <c r="AP41" s="234" t="s">
        <v>20</v>
      </c>
      <c r="AQ41" s="235"/>
      <c r="AR41" s="235"/>
      <c r="AS41" s="240"/>
    </row>
    <row r="42" spans="1:45" ht="44.25" thickBot="1" x14ac:dyDescent="0.3">
      <c r="A42" s="227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22</v>
      </c>
      <c r="G43" s="8">
        <v>1142.7363</v>
      </c>
      <c r="H43" s="8">
        <v>432.45225399999998</v>
      </c>
      <c r="I43" s="17">
        <f>G43/G50</f>
        <v>0.34943539095324705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39</v>
      </c>
      <c r="O43" s="8">
        <v>6502.1754959999998</v>
      </c>
      <c r="P43" s="8">
        <v>3052.262025</v>
      </c>
      <c r="Q43" s="17">
        <f>O43/O50</f>
        <v>0.80582317308951579</v>
      </c>
      <c r="R43" s="21">
        <v>10</v>
      </c>
      <c r="S43" s="22">
        <v>4880</v>
      </c>
      <c r="T43" s="33">
        <v>2276.959038</v>
      </c>
      <c r="U43" s="17">
        <f>S43/S50</f>
        <v>0.45070832558030738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164</v>
      </c>
      <c r="AQ43" s="8">
        <f>C43+G43+K43+O43+S43+AA43+AI43+AE43+W43+AM43</f>
        <v>33479.831795999999</v>
      </c>
      <c r="AR43" s="8">
        <f>D43+H43+L43+P43+T43+AB43+AJ43+AF43+X43+AN43</f>
        <v>14906.553654989999</v>
      </c>
      <c r="AS43" s="17">
        <f>AR43/AR50</f>
        <v>0.66377251653521374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0.18347298022470118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1.3632444878545114E-2</v>
      </c>
      <c r="R44" s="14">
        <v>2</v>
      </c>
      <c r="S44" s="8">
        <v>5050</v>
      </c>
      <c r="T44" s="31">
        <v>1503.489957</v>
      </c>
      <c r="U44" s="17">
        <f>S44/S50</f>
        <v>0.46640923036486726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0.14195342011668438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0.13118318086066136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3.680760117207181E-2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8.0794087431395767E-2</v>
      </c>
    </row>
    <row r="46" spans="1:45" ht="29.25" x14ac:dyDescent="0.2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0.33208609420670915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0.13877952817676004</v>
      </c>
      <c r="R46" s="177">
        <v>2</v>
      </c>
      <c r="S46" s="10">
        <v>897.40149899999994</v>
      </c>
      <c r="T46" s="32">
        <v>321.25493299999999</v>
      </c>
      <c r="U46" s="19">
        <f>S46/S50</f>
        <v>8.288244405482538E-2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14</v>
      </c>
      <c r="AQ46" s="8">
        <f>C46+G46+K46+O46+S46+W46+AA46+AE46+AI46+AM46</f>
        <v>5471.211499</v>
      </c>
      <c r="AR46" s="8">
        <f>D46+H46+L46+P46+T46+X46+AB46+AF46+AJ46+AN46</f>
        <v>2326.2189479999997</v>
      </c>
      <c r="AS46" s="19">
        <f>AR46/AR50</f>
        <v>0.10358398331789946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1</v>
      </c>
      <c r="AQ47" s="8">
        <f t="shared" si="13"/>
        <v>40</v>
      </c>
      <c r="AR47" s="8">
        <f t="shared" si="13"/>
        <v>19.737500000000001</v>
      </c>
      <c r="AS47" s="17">
        <f>AR47/AR50</f>
        <v>8.7888926899801038E-4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3.8223537546812746E-3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2.3728450662542869E-4</v>
      </c>
    </row>
    <row r="49" spans="1:45" ht="22.5" customHeight="1" thickBot="1" x14ac:dyDescent="0.3">
      <c r="A49" s="65" t="s">
        <v>54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8.9057810664776235E-3</v>
      </c>
    </row>
    <row r="50" spans="1:45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31</v>
      </c>
      <c r="G50" s="59">
        <f t="shared" si="15"/>
        <v>3270.2363</v>
      </c>
      <c r="H50" s="59">
        <f t="shared" si="15"/>
        <v>1434.8322539999999</v>
      </c>
      <c r="I50" s="58">
        <f>SUM(I43:I47)</f>
        <v>0.99617764624531868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51</v>
      </c>
      <c r="O50" s="59">
        <f t="shared" si="16"/>
        <v>8068.9854959999993</v>
      </c>
      <c r="P50" s="59">
        <f t="shared" si="16"/>
        <v>3698.3349630000002</v>
      </c>
      <c r="Q50" s="58">
        <f t="shared" si="16"/>
        <v>0.99504274731689279</v>
      </c>
      <c r="R50" s="57">
        <f>SUM(R43:R49)</f>
        <v>14</v>
      </c>
      <c r="S50" s="59">
        <f t="shared" si="16"/>
        <v>10827.401499</v>
      </c>
      <c r="T50" s="59">
        <f t="shared" si="16"/>
        <v>4101.7039279999999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61">
        <f t="shared" si="16"/>
        <v>10</v>
      </c>
      <c r="AM50" s="161">
        <f t="shared" si="16"/>
        <v>6445.5</v>
      </c>
      <c r="AN50" s="51">
        <f t="shared" si="16"/>
        <v>3158.0054</v>
      </c>
      <c r="AO50" s="184">
        <f t="shared" si="16"/>
        <v>1</v>
      </c>
      <c r="AP50" s="139">
        <f t="shared" si="16"/>
        <v>216</v>
      </c>
      <c r="AQ50" s="138">
        <f t="shared" si="16"/>
        <v>52679.377080999999</v>
      </c>
      <c r="AR50" s="55">
        <f t="shared" si="16"/>
        <v>22457.322777990001</v>
      </c>
      <c r="AS50" s="52">
        <f t="shared" si="16"/>
        <v>1.0001259622432943</v>
      </c>
    </row>
    <row r="51" spans="1:4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25"/>
    <row r="53" spans="1:45" ht="15" customHeight="1" x14ac:dyDescent="0.25"/>
    <row r="54" spans="1:45" s="70" customFormat="1" ht="16.5" thickBot="1" x14ac:dyDescent="0.3">
      <c r="A54" s="233" t="s">
        <v>53</v>
      </c>
      <c r="B54" s="233"/>
      <c r="C54" s="233"/>
      <c r="D54" s="233"/>
      <c r="E54" s="233"/>
      <c r="F54" s="233"/>
      <c r="G54" s="233"/>
      <c r="H54" s="233"/>
      <c r="I54" s="233"/>
      <c r="J54" s="233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3">
      <c r="A55" s="228" t="s">
        <v>41</v>
      </c>
      <c r="B55" s="230" t="s">
        <v>22</v>
      </c>
      <c r="C55" s="231"/>
      <c r="D55" s="232"/>
      <c r="E55" s="90"/>
      <c r="F55" s="217" t="s">
        <v>23</v>
      </c>
      <c r="G55" s="218"/>
      <c r="H55" s="218"/>
      <c r="I55" s="219"/>
      <c r="J55" s="217" t="s">
        <v>19</v>
      </c>
      <c r="K55" s="218"/>
      <c r="L55" s="218"/>
      <c r="M55" s="220"/>
      <c r="N55" s="221" t="s">
        <v>31</v>
      </c>
      <c r="O55" s="218"/>
      <c r="P55" s="218"/>
      <c r="Q55" s="220"/>
      <c r="R55" s="236" t="s">
        <v>28</v>
      </c>
      <c r="S55" s="236"/>
      <c r="T55" s="236"/>
      <c r="U55" s="236"/>
      <c r="V55" s="217" t="s">
        <v>39</v>
      </c>
      <c r="W55" s="218"/>
      <c r="X55" s="218"/>
      <c r="Y55" s="220"/>
      <c r="Z55" s="221" t="s">
        <v>27</v>
      </c>
      <c r="AA55" s="218"/>
      <c r="AB55" s="218"/>
      <c r="AC55" s="220"/>
      <c r="AD55" s="217" t="s">
        <v>38</v>
      </c>
      <c r="AE55" s="218"/>
      <c r="AF55" s="218"/>
      <c r="AG55" s="219"/>
      <c r="AH55" s="238" t="s">
        <v>29</v>
      </c>
      <c r="AI55" s="238"/>
      <c r="AJ55" s="238"/>
      <c r="AK55" s="238"/>
      <c r="AL55" s="241" t="s">
        <v>50</v>
      </c>
      <c r="AM55" s="242"/>
      <c r="AN55" s="242"/>
      <c r="AO55" s="243"/>
      <c r="AP55" s="238" t="s">
        <v>20</v>
      </c>
      <c r="AQ55" s="238"/>
      <c r="AR55" s="238"/>
      <c r="AS55" s="239"/>
    </row>
    <row r="56" spans="1:45" s="70" customFormat="1" ht="45.75" thickBot="1" x14ac:dyDescent="0.3">
      <c r="A56" s="229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4.5" customHeight="1" x14ac:dyDescent="0.25">
      <c r="A57" s="23" t="s">
        <v>42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9</v>
      </c>
      <c r="G57" s="8">
        <v>859.9</v>
      </c>
      <c r="H57" s="31">
        <v>418.2</v>
      </c>
      <c r="I57" s="18">
        <f>G57/G61</f>
        <v>0.26294735949203424</v>
      </c>
      <c r="J57" s="114">
        <v>15</v>
      </c>
      <c r="K57" s="8">
        <v>2348.3267860000001</v>
      </c>
      <c r="L57" s="149">
        <v>1129.953299</v>
      </c>
      <c r="M57" s="101">
        <f>K57/K61</f>
        <v>0.26841650058986621</v>
      </c>
      <c r="N57" s="115">
        <v>15</v>
      </c>
      <c r="O57" s="111">
        <v>688.71</v>
      </c>
      <c r="P57" s="111">
        <v>256.62995799999999</v>
      </c>
      <c r="Q57" s="116">
        <f>O57/O61</f>
        <v>6.8740492764957278E-2</v>
      </c>
      <c r="R57" s="24">
        <v>2</v>
      </c>
      <c r="S57" s="8">
        <v>585</v>
      </c>
      <c r="T57" s="31">
        <v>292.5</v>
      </c>
      <c r="U57" s="18">
        <f>S57/S61</f>
        <v>5.4029584111573735E-2</v>
      </c>
      <c r="V57" s="110">
        <v>1</v>
      </c>
      <c r="W57" s="111">
        <v>1000</v>
      </c>
      <c r="X57" s="111">
        <v>500</v>
      </c>
      <c r="Y57" s="116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42">
        <f>AE57/AE61</f>
        <v>0.30234315948601664</v>
      </c>
      <c r="AH57" s="21">
        <v>1</v>
      </c>
      <c r="AI57" s="22">
        <v>2200</v>
      </c>
      <c r="AJ57" s="22">
        <v>1100</v>
      </c>
      <c r="AK57" s="165">
        <f>AI57/AI61</f>
        <v>0.72069876331368121</v>
      </c>
      <c r="AL57" s="7">
        <v>1</v>
      </c>
      <c r="AM57" s="8">
        <v>600</v>
      </c>
      <c r="AN57" s="8">
        <v>300</v>
      </c>
      <c r="AO57" s="171">
        <f>AM57/AM61</f>
        <v>9.3088201070514312E-2</v>
      </c>
      <c r="AP57" s="166">
        <f>B57+F57+J57+N57+R57+V57+Z57+AD57+AH57+AL57</f>
        <v>51</v>
      </c>
      <c r="AQ57" s="22">
        <f>C57+G57+K57+O57+S57+W57+AA57+AE57+AI57+AM57</f>
        <v>9095.3367859999998</v>
      </c>
      <c r="AR57" s="22">
        <f>D57+H57+L57+P57+T57+X57+AB57+AF57+AJ57+AN57</f>
        <v>4355.5906009999999</v>
      </c>
      <c r="AS57" s="142">
        <f>AQ57/AQ61</f>
        <v>0.16437015881953698</v>
      </c>
    </row>
    <row r="58" spans="1:45" s="28" customFormat="1" ht="24" customHeight="1" x14ac:dyDescent="0.25">
      <c r="A58" s="23" t="s">
        <v>43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0.39456974408852347</v>
      </c>
      <c r="J58" s="114">
        <v>26</v>
      </c>
      <c r="K58" s="111">
        <v>5777.49</v>
      </c>
      <c r="L58" s="111">
        <v>2639.857735</v>
      </c>
      <c r="M58" s="101">
        <f>K58/K61</f>
        <v>0.6603738701266707</v>
      </c>
      <c r="N58" s="115">
        <v>30</v>
      </c>
      <c r="O58" s="111">
        <v>3520.9653960000001</v>
      </c>
      <c r="P58" s="111">
        <v>1535.4377939999999</v>
      </c>
      <c r="Q58" s="116">
        <f>O58/O61</f>
        <v>0.35142933357930473</v>
      </c>
      <c r="R58" s="24">
        <v>9</v>
      </c>
      <c r="S58" s="8">
        <v>6670</v>
      </c>
      <c r="T58" s="31">
        <v>2150.4489950000002</v>
      </c>
      <c r="U58" s="18">
        <f>S58/S61</f>
        <v>0.61602961713537918</v>
      </c>
      <c r="V58" s="110">
        <v>4</v>
      </c>
      <c r="W58" s="158">
        <v>3110</v>
      </c>
      <c r="X58" s="158">
        <v>1555</v>
      </c>
      <c r="Y58" s="116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14</v>
      </c>
      <c r="AE58" s="8">
        <v>923</v>
      </c>
      <c r="AF58" s="8">
        <v>442.46344419999997</v>
      </c>
      <c r="AG58" s="17">
        <f>AE58/AE61</f>
        <v>0.69765684051398336</v>
      </c>
      <c r="AH58" s="14">
        <v>8</v>
      </c>
      <c r="AI58" s="8">
        <v>852.59299999999996</v>
      </c>
      <c r="AJ58" s="8">
        <v>358.22369900000001</v>
      </c>
      <c r="AK58" s="18">
        <f>AI58/AI61</f>
        <v>0.27930123668631879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66">
        <f>B58+F58+J58+N58+R58+V58+Z58+AD58+AH58+AL58</f>
        <v>146</v>
      </c>
      <c r="AQ58" s="8">
        <f t="shared" ref="AQ58:AR60" si="17">C58+G58+K58+O58+S58+W58+AA58+AE58+AI58+AM58</f>
        <v>29126.334696000002</v>
      </c>
      <c r="AR58" s="8">
        <f t="shared" si="17"/>
        <v>11629.11388219</v>
      </c>
      <c r="AS58" s="17">
        <f>AQ58/AQ61</f>
        <v>0.52636866258560888</v>
      </c>
    </row>
    <row r="59" spans="1:45" s="28" customFormat="1" ht="25.5" customHeight="1" x14ac:dyDescent="0.25">
      <c r="A59" s="23" t="s">
        <v>44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0.34248289641944224</v>
      </c>
      <c r="J59" s="114">
        <v>1</v>
      </c>
      <c r="K59" s="111">
        <v>233</v>
      </c>
      <c r="L59" s="111">
        <v>82</v>
      </c>
      <c r="M59" s="101">
        <f>K59/K61</f>
        <v>2.6632172749674041E-2</v>
      </c>
      <c r="N59" s="115">
        <v>6</v>
      </c>
      <c r="O59" s="111">
        <v>3725.3101000000001</v>
      </c>
      <c r="P59" s="111">
        <v>1839.891611</v>
      </c>
      <c r="Q59" s="116">
        <f>O59/O61</f>
        <v>0.3718250816399824</v>
      </c>
      <c r="R59" s="24">
        <v>1</v>
      </c>
      <c r="S59" s="8">
        <v>472.401499</v>
      </c>
      <c r="T59" s="31">
        <v>108.75493299999999</v>
      </c>
      <c r="U59" s="18">
        <f>S59/S61</f>
        <v>4.3630182093425667E-2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66">
        <f>B59+F59+J59+N59+R59+V59+Z59+AD59+AH59+AL59</f>
        <v>20</v>
      </c>
      <c r="AQ59" s="8">
        <f t="shared" si="17"/>
        <v>11058.805598999999</v>
      </c>
      <c r="AR59" s="8">
        <f t="shared" si="17"/>
        <v>4956.5641990000004</v>
      </c>
      <c r="AS59" s="17">
        <f>AQ59/AQ61</f>
        <v>0.19985380150628043</v>
      </c>
    </row>
    <row r="60" spans="1:45" s="70" customFormat="1" ht="36" customHeight="1" thickBot="1" x14ac:dyDescent="0.3">
      <c r="A60" s="73" t="s">
        <v>45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4.4577456533789167E-2</v>
      </c>
      <c r="N60" s="81">
        <v>2</v>
      </c>
      <c r="O60" s="75">
        <v>2084</v>
      </c>
      <c r="P60" s="75">
        <v>1032.1815999999999</v>
      </c>
      <c r="Q60" s="76">
        <f>O60/O61</f>
        <v>0.20800509201575551</v>
      </c>
      <c r="R60" s="39">
        <v>2</v>
      </c>
      <c r="S60" s="10">
        <v>3100</v>
      </c>
      <c r="T60" s="32">
        <v>1550</v>
      </c>
      <c r="U60" s="20">
        <f>S60/S61</f>
        <v>0.28631061665962149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2.0169110231944766E-2</v>
      </c>
      <c r="AP60" s="168">
        <f>B60+F60+J60+N60+R60+V60+Z60+AD60+AH60+AL60</f>
        <v>7</v>
      </c>
      <c r="AQ60" s="8">
        <f t="shared" si="17"/>
        <v>6054</v>
      </c>
      <c r="AR60" s="8">
        <f t="shared" si="17"/>
        <v>2861.7015999999999</v>
      </c>
      <c r="AS60" s="17">
        <f>AQ60/AQ61</f>
        <v>0.10940737708857358</v>
      </c>
    </row>
    <row r="61" spans="1:45" s="78" customFormat="1" ht="21.75" customHeight="1" thickBot="1" x14ac:dyDescent="0.3">
      <c r="A61" s="77" t="s">
        <v>3</v>
      </c>
      <c r="B61" s="86">
        <f t="shared" ref="B61:M61" si="18">SUM(B57:B60)</f>
        <v>30</v>
      </c>
      <c r="C61" s="86">
        <f t="shared" si="18"/>
        <v>4097.2440000000006</v>
      </c>
      <c r="D61" s="91">
        <f t="shared" si="18"/>
        <v>1307.834484</v>
      </c>
      <c r="E61" s="92">
        <f t="shared" si="18"/>
        <v>0.99999999999999989</v>
      </c>
      <c r="F61" s="57">
        <f t="shared" si="18"/>
        <v>31</v>
      </c>
      <c r="G61" s="59">
        <f>SUM(G57:G60)</f>
        <v>3270.2363</v>
      </c>
      <c r="H61" s="59">
        <f t="shared" si="18"/>
        <v>1434.8322539999999</v>
      </c>
      <c r="I61" s="58">
        <f t="shared" si="18"/>
        <v>1</v>
      </c>
      <c r="J61" s="95">
        <f t="shared" si="18"/>
        <v>43</v>
      </c>
      <c r="K61" s="96">
        <f t="shared" si="18"/>
        <v>8748.8167859999994</v>
      </c>
      <c r="L61" s="97">
        <f t="shared" si="18"/>
        <v>4043.3110340000003</v>
      </c>
      <c r="M61" s="52">
        <f t="shared" si="18"/>
        <v>1</v>
      </c>
      <c r="N61" s="100">
        <f>SUM(N57:N60)</f>
        <v>53</v>
      </c>
      <c r="O61" s="99">
        <f>SUM(O57:O60)</f>
        <v>10018.985496000001</v>
      </c>
      <c r="P61" s="99">
        <f>SUM(P57:P60)</f>
        <v>4664.1409629999998</v>
      </c>
      <c r="Q61" s="94">
        <f>SUM(Q57:Q60)</f>
        <v>1</v>
      </c>
      <c r="R61" s="51">
        <f>SUM(R57:R60)</f>
        <v>14</v>
      </c>
      <c r="S61" s="54">
        <f t="shared" ref="S61:U61" si="19">SUM(S57:S60)</f>
        <v>10827.401499</v>
      </c>
      <c r="T61" s="55">
        <f t="shared" si="19"/>
        <v>4101.7039280000008</v>
      </c>
      <c r="U61" s="88">
        <f t="shared" si="19"/>
        <v>1</v>
      </c>
      <c r="V61" s="86">
        <f t="shared" ref="V61:AS61" si="20">SUM(V57:V60)</f>
        <v>5</v>
      </c>
      <c r="W61" s="107">
        <f>SUM(W57:W60)</f>
        <v>4110</v>
      </c>
      <c r="X61" s="108">
        <f>SUM(X57:X60)</f>
        <v>2055</v>
      </c>
      <c r="Y61" s="109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15</v>
      </c>
      <c r="AE61" s="54">
        <f t="shared" si="20"/>
        <v>1323</v>
      </c>
      <c r="AF61" s="54">
        <f t="shared" si="20"/>
        <v>642.46344419999991</v>
      </c>
      <c r="AG61" s="50">
        <f t="shared" si="20"/>
        <v>1</v>
      </c>
      <c r="AH61" s="46">
        <f>SUM(AH57:AH60)</f>
        <v>9</v>
      </c>
      <c r="AI61" s="54">
        <f t="shared" si="20"/>
        <v>3052.5929999999998</v>
      </c>
      <c r="AJ61" s="55">
        <f t="shared" si="20"/>
        <v>1458.2236990000001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31">
        <f t="shared" si="21"/>
        <v>1</v>
      </c>
      <c r="AP61" s="169">
        <f>SUM(AP57:AP60)</f>
        <v>224</v>
      </c>
      <c r="AQ61" s="167">
        <f>SUM(AQ57:AQ60)</f>
        <v>55334.477081000005</v>
      </c>
      <c r="AR61" s="54">
        <f>SUM(AR57:AR60)</f>
        <v>23802.970282189999</v>
      </c>
      <c r="AS61" s="50">
        <f t="shared" si="20"/>
        <v>0.99999999999999989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25">
      <c r="AQ64" s="148"/>
      <c r="AR64" s="148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2021-03-01T03:46:48Z</dcterms:modified>
</cp:coreProperties>
</file>